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dd1c16bb1650ef2a/WORK/Teaching/All Courses/CURRENT TEACHING/University of Florida/AMH 2010/Paper 3/"/>
    </mc:Choice>
  </mc:AlternateContent>
  <bookViews>
    <workbookView xWindow="0" yWindow="0" windowWidth="15345" windowHeight="4545"/>
  </bookViews>
  <sheets>
    <sheet name="Paper #1 Rubric" sheetId="1" r:id="rId1"/>
    <sheet name="CALCULATION SHEET" sheetId="2" state="hidden" r:id="rId2"/>
  </sheets>
  <definedNames>
    <definedName name="_xlnm.Print_Area" localSheetId="0">'Paper #1 Rubric'!$B$2:$I$55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3" i="2" l="1"/>
  <c r="D49" i="2"/>
  <c r="D47" i="2"/>
  <c r="D7" i="2"/>
  <c r="D5" i="2"/>
  <c r="D43" i="2"/>
  <c r="D41" i="2"/>
  <c r="D39" i="2"/>
  <c r="D37" i="2"/>
  <c r="D33" i="2"/>
  <c r="D31" i="2"/>
  <c r="D29" i="2"/>
  <c r="D27" i="2"/>
  <c r="D21" i="2"/>
  <c r="D19" i="2"/>
  <c r="D17" i="2"/>
  <c r="D23" i="2"/>
  <c r="D13" i="2"/>
  <c r="D11" i="2"/>
  <c r="D9" i="2"/>
  <c r="E37" i="2"/>
  <c r="E27" i="2"/>
  <c r="E17" i="2"/>
  <c r="E7" i="2"/>
  <c r="E5" i="2"/>
  <c r="E49" i="2"/>
  <c r="E47" i="2"/>
  <c r="E13" i="2"/>
  <c r="E11" i="2"/>
  <c r="E9" i="2"/>
  <c r="E23" i="2"/>
  <c r="E21" i="2"/>
  <c r="E19" i="2"/>
  <c r="E33" i="2"/>
  <c r="E31" i="2"/>
  <c r="E29" i="2"/>
  <c r="E43" i="2"/>
  <c r="E41" i="2"/>
  <c r="E39" i="2"/>
  <c r="F49" i="2"/>
  <c r="F47" i="2"/>
  <c r="F43" i="2"/>
  <c r="F41" i="2"/>
  <c r="F39" i="2"/>
  <c r="F37" i="2"/>
  <c r="F33" i="2"/>
  <c r="F31" i="2"/>
  <c r="F29" i="2"/>
  <c r="F27" i="2"/>
  <c r="F23" i="2"/>
  <c r="F21" i="2"/>
  <c r="F19" i="2"/>
  <c r="F17" i="2"/>
  <c r="F7" i="2"/>
  <c r="F13" i="2"/>
  <c r="F11" i="2"/>
  <c r="F9" i="2"/>
  <c r="F5" i="2"/>
  <c r="C49" i="2"/>
  <c r="C47" i="2"/>
  <c r="F50" i="1"/>
  <c r="E50" i="1"/>
  <c r="D50" i="1"/>
  <c r="C50" i="1"/>
  <c r="F48" i="1"/>
  <c r="E48" i="1"/>
  <c r="D48" i="1"/>
  <c r="C48" i="1"/>
  <c r="F44" i="1"/>
  <c r="E44" i="1"/>
  <c r="D44" i="1"/>
  <c r="C44" i="1"/>
  <c r="F42" i="1"/>
  <c r="E42" i="1"/>
  <c r="D42" i="1"/>
  <c r="C42" i="1"/>
  <c r="F40" i="1"/>
  <c r="E40" i="1"/>
  <c r="D40" i="1"/>
  <c r="C40" i="1"/>
  <c r="F38" i="1"/>
  <c r="E38" i="1"/>
  <c r="D38" i="1"/>
  <c r="C38" i="1"/>
  <c r="F34" i="1"/>
  <c r="E34" i="1"/>
  <c r="D34" i="1"/>
  <c r="C34" i="1"/>
  <c r="F32" i="1"/>
  <c r="E32" i="1"/>
  <c r="D32" i="1"/>
  <c r="C32" i="1"/>
  <c r="F30" i="1"/>
  <c r="E30" i="1"/>
  <c r="D30" i="1"/>
  <c r="C30" i="1"/>
  <c r="F28" i="1"/>
  <c r="E28" i="1"/>
  <c r="D28" i="1"/>
  <c r="C28" i="1"/>
  <c r="F24" i="1"/>
  <c r="E24" i="1"/>
  <c r="D24" i="1"/>
  <c r="C24" i="1"/>
  <c r="F22" i="1"/>
  <c r="E22" i="1"/>
  <c r="D22" i="1"/>
  <c r="C22" i="1"/>
  <c r="F20" i="1"/>
  <c r="E20" i="1"/>
  <c r="D20" i="1"/>
  <c r="C20" i="1"/>
  <c r="F18" i="1"/>
  <c r="E18" i="1"/>
  <c r="D18" i="1"/>
  <c r="C18" i="1"/>
  <c r="F14" i="1"/>
  <c r="E14" i="1"/>
  <c r="D14" i="1"/>
  <c r="C14" i="1"/>
  <c r="F12" i="1"/>
  <c r="E12" i="1"/>
  <c r="D12" i="1"/>
  <c r="C12" i="1"/>
  <c r="F10" i="1"/>
  <c r="E10" i="1"/>
  <c r="D10" i="1"/>
  <c r="C10" i="1"/>
  <c r="F8" i="1"/>
  <c r="E8" i="1"/>
  <c r="D8" i="1"/>
  <c r="C8" i="1"/>
  <c r="D6" i="1"/>
  <c r="E6" i="1"/>
  <c r="F6" i="1"/>
  <c r="C6" i="1"/>
  <c r="C13" i="2" l="1"/>
  <c r="C11" i="2"/>
  <c r="C9" i="2"/>
  <c r="C7" i="2"/>
  <c r="C5" i="2"/>
  <c r="C17" i="2"/>
  <c r="C19" i="2"/>
  <c r="C21" i="2"/>
  <c r="C23" i="2"/>
  <c r="C27" i="2"/>
  <c r="C29" i="2"/>
  <c r="C31" i="2"/>
  <c r="C33" i="2"/>
  <c r="C37" i="2"/>
  <c r="C39" i="2"/>
  <c r="C41" i="2"/>
  <c r="C43" i="2"/>
  <c r="G53" i="2"/>
  <c r="G9" i="2" l="1"/>
  <c r="G5" i="2"/>
  <c r="G19" i="2"/>
  <c r="G21" i="2"/>
  <c r="G29" i="2"/>
  <c r="G31" i="2"/>
  <c r="G33" i="2"/>
  <c r="G41" i="2"/>
  <c r="G43" i="2"/>
  <c r="G13" i="2"/>
  <c r="G37" i="2"/>
  <c r="G27" i="2"/>
  <c r="G49" i="2"/>
  <c r="G39" i="2"/>
  <c r="G23" i="2"/>
  <c r="G17" i="2"/>
  <c r="G11" i="2"/>
  <c r="G7" i="2"/>
  <c r="G47" i="2"/>
  <c r="C55" i="2" l="1"/>
  <c r="C55" i="1" s="1"/>
</calcChain>
</file>

<file path=xl/sharedStrings.xml><?xml version="1.0" encoding="utf-8"?>
<sst xmlns="http://schemas.openxmlformats.org/spreadsheetml/2006/main" count="143" uniqueCount="54">
  <si>
    <t>Poor</t>
  </si>
  <si>
    <t>Good</t>
  </si>
  <si>
    <t>Fair</t>
  </si>
  <si>
    <t>Introduction</t>
  </si>
  <si>
    <t>Response to Point 1</t>
  </si>
  <si>
    <t>Response to Point 2</t>
  </si>
  <si>
    <t>Other Criteria</t>
  </si>
  <si>
    <t>Notes</t>
  </si>
  <si>
    <t>Paper is effectively organized.</t>
  </si>
  <si>
    <t xml:space="preserve">Other Available Points </t>
  </si>
  <si>
    <t>Freebie points (up to 25)</t>
  </si>
  <si>
    <t>GRADE</t>
  </si>
  <si>
    <t>Criteria</t>
  </si>
  <si>
    <t>(out of 100)</t>
  </si>
  <si>
    <t>5 pts.</t>
  </si>
  <si>
    <r>
      <t>Introductory paragraph contains a thesis (</t>
    </r>
    <r>
      <rPr>
        <b/>
        <sz val="11"/>
        <color theme="1"/>
        <rFont val="Calibri"/>
        <family val="2"/>
        <scheme val="minor"/>
      </rPr>
      <t>N.B.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Your thesis need not be a single sentence. Rather, this criterion assesses the overall strength of your responses to the three points of the prompt.</t>
    </r>
    <r>
      <rPr>
        <sz val="11"/>
        <color theme="1"/>
        <rFont val="Calibri"/>
        <family val="2"/>
        <scheme val="minor"/>
      </rPr>
      <t>)</t>
    </r>
  </si>
  <si>
    <t>Thesis addresses Point 1 of prompt.</t>
  </si>
  <si>
    <t>Thesis addresses Point 2 of prompt.</t>
  </si>
  <si>
    <t>Thesis addresses Point 3 of prompt.</t>
  </si>
  <si>
    <t>Paper has a title that addresses / summarizes the arguments and themes of paper as a whole.</t>
  </si>
  <si>
    <t>Paper is well-written and shows evidence of careful proofreading.</t>
  </si>
  <si>
    <t>N/A</t>
  </si>
  <si>
    <t>3 pts.</t>
  </si>
  <si>
    <t>4 pts.</t>
  </si>
  <si>
    <t>6 pts.</t>
  </si>
  <si>
    <t>0 pts.</t>
  </si>
  <si>
    <t>4.5 pts.</t>
  </si>
  <si>
    <t>3.75 pts.</t>
  </si>
  <si>
    <r>
      <rPr>
        <b/>
        <i/>
        <sz val="11"/>
        <rFont val="Calibri"/>
        <family val="2"/>
        <scheme val="minor"/>
      </rPr>
      <t>Self-Evaluation Instructions</t>
    </r>
    <r>
      <rPr>
        <i/>
        <sz val="11"/>
        <rFont val="Calibri"/>
        <family val="2"/>
        <scheme val="minor"/>
      </rPr>
      <t>: Assess your own paper according to the following instructions. If you believe that your paper offers a "Good" response to the criterion in question, put the letter X under the "Good" column in the corresponding row. If you believe that your paper offers a "Fair" response to the criterion in question, put the letter X under the "Fair" column in the corresponding row. If you believe that your paper offers a "Poor" response to the criterion in question, put the letter X under the "Poor" column in the corresponding row. If your paper does NOT respond to the criterion in question, put the letter X under the "N/A" column. When you have completed the entire prompt, you will see your grade at the bottom of the page.</t>
    </r>
  </si>
  <si>
    <r>
      <t xml:space="preserve">Section describes the meaning, significance, and historical trajectory of the </t>
    </r>
    <r>
      <rPr>
        <b/>
        <sz val="11"/>
        <color theme="1"/>
        <rFont val="Calibri"/>
        <family val="2"/>
        <scheme val="minor"/>
      </rPr>
      <t>first</t>
    </r>
    <r>
      <rPr>
        <sz val="11"/>
        <color theme="1"/>
        <rFont val="Calibri"/>
        <family val="2"/>
        <scheme val="minor"/>
      </rPr>
      <t xml:space="preserve"> trend you have chosen to discuss in greater detail.</t>
    </r>
  </si>
  <si>
    <r>
      <t xml:space="preserve">Section describes the meaning, significance, and historical trajectory of the </t>
    </r>
    <r>
      <rPr>
        <b/>
        <sz val="11"/>
        <color theme="1"/>
        <rFont val="Calibri"/>
        <family val="2"/>
        <scheme val="minor"/>
      </rPr>
      <t>second</t>
    </r>
    <r>
      <rPr>
        <sz val="11"/>
        <color theme="1"/>
        <rFont val="Calibri"/>
        <family val="2"/>
        <scheme val="minor"/>
      </rPr>
      <t xml:space="preserve"> trend you have chosen to discuss in greater detail.</t>
    </r>
  </si>
  <si>
    <r>
      <t xml:space="preserve">Section includes </t>
    </r>
    <r>
      <rPr>
        <b/>
        <sz val="11"/>
        <color theme="1"/>
        <rFont val="Calibri"/>
        <family val="2"/>
        <scheme val="minor"/>
      </rPr>
      <t>meaningful</t>
    </r>
    <r>
      <rPr>
        <sz val="11"/>
        <color theme="1"/>
        <rFont val="Calibri"/>
        <family val="2"/>
        <scheme val="minor"/>
      </rPr>
      <t xml:space="preserve"> references to course and/or outside materials.</t>
    </r>
  </si>
  <si>
    <r>
      <t xml:space="preserve">Section responding to Point 1 begins by </t>
    </r>
    <r>
      <rPr>
        <b/>
        <sz val="11"/>
        <color theme="1"/>
        <rFont val="Calibri"/>
        <family val="2"/>
        <scheme val="minor"/>
      </rPr>
      <t>briefly</t>
    </r>
    <r>
      <rPr>
        <sz val="11"/>
        <color theme="1"/>
        <rFont val="Calibri"/>
        <family val="2"/>
        <scheme val="minor"/>
      </rPr>
      <t xml:space="preserve"> summarizing the meaning, significance, and historical trajectory of the trends you have chosen to discuss.</t>
    </r>
  </si>
  <si>
    <r>
      <t xml:space="preserve">Section responding to Point 2 begins with an </t>
    </r>
    <r>
      <rPr>
        <b/>
        <sz val="11"/>
        <color theme="1"/>
        <rFont val="Calibri"/>
        <family val="2"/>
        <scheme val="minor"/>
      </rPr>
      <t>effective</t>
    </r>
    <r>
      <rPr>
        <sz val="11"/>
        <color theme="1"/>
        <rFont val="Calibri"/>
        <family val="2"/>
        <scheme val="minor"/>
      </rPr>
      <t xml:space="preserve"> summary of </t>
    </r>
    <r>
      <rPr>
        <b/>
        <sz val="11"/>
        <color theme="1"/>
        <rFont val="Calibri"/>
        <family val="2"/>
        <scheme val="minor"/>
      </rPr>
      <t xml:space="preserve">two or more reasons </t>
    </r>
    <r>
      <rPr>
        <sz val="11"/>
        <color theme="1"/>
        <rFont val="Calibri"/>
        <family val="2"/>
        <scheme val="minor"/>
      </rPr>
      <t>why the trends you have chosen to discuss are more important than those you have chosen to omit.</t>
    </r>
  </si>
  <si>
    <t>Response to Point 3</t>
  </si>
  <si>
    <r>
      <t xml:space="preserve">Section responding to Point 3 begins with an </t>
    </r>
    <r>
      <rPr>
        <b/>
        <sz val="11"/>
        <color theme="1"/>
        <rFont val="Calibri"/>
        <family val="2"/>
        <scheme val="minor"/>
      </rPr>
      <t>effective</t>
    </r>
    <r>
      <rPr>
        <sz val="11"/>
        <color theme="1"/>
        <rFont val="Calibri"/>
        <family val="2"/>
        <scheme val="minor"/>
      </rPr>
      <t xml:space="preserve"> summary of </t>
    </r>
    <r>
      <rPr>
        <b/>
        <sz val="11"/>
        <color theme="1"/>
        <rFont val="Calibri"/>
        <family val="2"/>
        <scheme val="minor"/>
      </rPr>
      <t>two or more ways</t>
    </r>
    <r>
      <rPr>
        <sz val="11"/>
        <color theme="1"/>
        <rFont val="Calibri"/>
        <family val="2"/>
        <scheme val="minor"/>
      </rPr>
      <t xml:space="preserve"> in which the trends you have chosen to discuss continue to influence the present.</t>
    </r>
  </si>
  <si>
    <r>
      <t xml:space="preserve">Section describes (in greater detail) the </t>
    </r>
    <r>
      <rPr>
        <b/>
        <sz val="11"/>
        <color theme="1"/>
        <rFont val="Calibri"/>
        <family val="2"/>
        <scheme val="minor"/>
      </rPr>
      <t>first major reason</t>
    </r>
    <r>
      <rPr>
        <sz val="11"/>
        <color theme="1"/>
        <rFont val="Calibri"/>
        <family val="2"/>
        <scheme val="minor"/>
      </rPr>
      <t xml:space="preserve"> why the trends you have chosen to discuss are more important than those you have chosen to omit.</t>
    </r>
  </si>
  <si>
    <r>
      <t xml:space="preserve">Section describes (in greater detail) the </t>
    </r>
    <r>
      <rPr>
        <b/>
        <sz val="11"/>
        <color theme="1"/>
        <rFont val="Calibri"/>
        <family val="2"/>
        <scheme val="minor"/>
      </rPr>
      <t>second major reason</t>
    </r>
    <r>
      <rPr>
        <sz val="11"/>
        <color theme="1"/>
        <rFont val="Calibri"/>
        <family val="2"/>
        <scheme val="minor"/>
      </rPr>
      <t xml:space="preserve"> why the trends you have chosen to discuss are more important than those you have chosen to omit.</t>
    </r>
  </si>
  <si>
    <r>
      <t xml:space="preserve">Section describes (in greater detail) the </t>
    </r>
    <r>
      <rPr>
        <b/>
        <sz val="11"/>
        <color theme="1"/>
        <rFont val="Calibri"/>
        <family val="2"/>
        <scheme val="minor"/>
      </rPr>
      <t>first major way</t>
    </r>
    <r>
      <rPr>
        <sz val="11"/>
        <color theme="1"/>
        <rFont val="Calibri"/>
        <family val="2"/>
        <scheme val="minor"/>
      </rPr>
      <t xml:space="preserve"> in which the trends you have chosen to discuss continue to influence the present.</t>
    </r>
  </si>
  <si>
    <r>
      <t xml:space="preserve">Section describes (in greater detail) the </t>
    </r>
    <r>
      <rPr>
        <b/>
        <sz val="11"/>
        <color theme="1"/>
        <rFont val="Calibri"/>
        <family val="2"/>
        <scheme val="minor"/>
      </rPr>
      <t>second major way</t>
    </r>
    <r>
      <rPr>
        <sz val="11"/>
        <color theme="1"/>
        <rFont val="Calibri"/>
        <family val="2"/>
        <scheme val="minor"/>
      </rPr>
      <t xml:space="preserve"> in which the trends you have chosen to discuss continue to influence the present.</t>
    </r>
  </si>
  <si>
    <t>2.5 pts.</t>
  </si>
  <si>
    <t>1 pt.</t>
  </si>
  <si>
    <t>5.25 pts.</t>
  </si>
  <si>
    <t>3.25 pts.</t>
  </si>
  <si>
    <t>7 pts.</t>
  </si>
  <si>
    <r>
      <t xml:space="preserve">Section responding to Point 1 offers a </t>
    </r>
    <r>
      <rPr>
        <b/>
        <sz val="11"/>
        <color theme="1"/>
        <rFont val="Calibri"/>
        <family val="2"/>
        <scheme val="minor"/>
      </rPr>
      <t>brief</t>
    </r>
    <r>
      <rPr>
        <sz val="11"/>
        <color theme="1"/>
        <rFont val="Calibri"/>
        <family val="2"/>
        <scheme val="minor"/>
      </rPr>
      <t xml:space="preserve"> historical definition of your topic and identifies 4-5 major events, developments, or ideas associated with your topic.</t>
    </r>
  </si>
  <si>
    <t>Section offers a more detailed historical definition of your topic.</t>
  </si>
  <si>
    <t>Section offers a more detailed description of 4-5 major events, developments, or ideas associated with your topic.</t>
  </si>
  <si>
    <r>
      <t xml:space="preserve">Section responding to Point 2 begins with an </t>
    </r>
    <r>
      <rPr>
        <b/>
        <sz val="11"/>
        <color theme="1"/>
        <rFont val="Calibri"/>
        <family val="2"/>
        <scheme val="minor"/>
      </rPr>
      <t>effective</t>
    </r>
    <r>
      <rPr>
        <sz val="11"/>
        <color theme="1"/>
        <rFont val="Calibri"/>
        <family val="2"/>
        <scheme val="minor"/>
      </rPr>
      <t xml:space="preserve"> summary of </t>
    </r>
    <r>
      <rPr>
        <b/>
        <sz val="11"/>
        <color theme="1"/>
        <rFont val="Calibri"/>
        <family val="2"/>
        <scheme val="minor"/>
      </rPr>
      <t xml:space="preserve">two or more reasons </t>
    </r>
    <r>
      <rPr>
        <sz val="11"/>
        <color theme="1"/>
        <rFont val="Calibri"/>
        <family val="2"/>
        <scheme val="minor"/>
      </rPr>
      <t>why your topic played a more important role in shaping American history between 1492 and 1877 than any other.</t>
    </r>
  </si>
  <si>
    <r>
      <t xml:space="preserve">Section describes (in greater detail) the </t>
    </r>
    <r>
      <rPr>
        <b/>
        <sz val="11"/>
        <color theme="1"/>
        <rFont val="Calibri"/>
        <family val="2"/>
        <scheme val="minor"/>
      </rPr>
      <t>first major reason</t>
    </r>
    <r>
      <rPr>
        <sz val="11"/>
        <color theme="1"/>
        <rFont val="Calibri"/>
        <family val="2"/>
        <scheme val="minor"/>
      </rPr>
      <t xml:space="preserve"> why your topic played a more important role in shaping American history between 1492 and 1877 than any other.</t>
    </r>
  </si>
  <si>
    <r>
      <t xml:space="preserve">Section describes (in greater detail) the </t>
    </r>
    <r>
      <rPr>
        <b/>
        <sz val="11"/>
        <color theme="1"/>
        <rFont val="Calibri"/>
        <family val="2"/>
        <scheme val="minor"/>
      </rPr>
      <t>second major reason</t>
    </r>
    <r>
      <rPr>
        <sz val="11"/>
        <color theme="1"/>
        <rFont val="Calibri"/>
        <family val="2"/>
        <scheme val="minor"/>
      </rPr>
      <t xml:space="preserve"> why your topic played a more important role in shaping American history between 1492 and 1877 than any other.</t>
    </r>
  </si>
  <si>
    <r>
      <t xml:space="preserve">Section responding to Point 3 begins with an </t>
    </r>
    <r>
      <rPr>
        <b/>
        <sz val="11"/>
        <color theme="1"/>
        <rFont val="Calibri"/>
        <family val="2"/>
        <scheme val="minor"/>
      </rPr>
      <t>effective</t>
    </r>
    <r>
      <rPr>
        <sz val="11"/>
        <color theme="1"/>
        <rFont val="Calibri"/>
        <family val="2"/>
        <scheme val="minor"/>
      </rPr>
      <t xml:space="preserve"> summary of </t>
    </r>
    <r>
      <rPr>
        <b/>
        <sz val="11"/>
        <color theme="1"/>
        <rFont val="Calibri"/>
        <family val="2"/>
        <scheme val="minor"/>
      </rPr>
      <t>two or more ways</t>
    </r>
    <r>
      <rPr>
        <sz val="11"/>
        <color theme="1"/>
        <rFont val="Calibri"/>
        <family val="2"/>
        <scheme val="minor"/>
      </rPr>
      <t xml:space="preserve"> in which your topic continues to influence the present.</t>
    </r>
  </si>
  <si>
    <r>
      <t xml:space="preserve">Section describes (in greater detail) the </t>
    </r>
    <r>
      <rPr>
        <b/>
        <sz val="11"/>
        <color theme="1"/>
        <rFont val="Calibri"/>
        <family val="2"/>
        <scheme val="minor"/>
      </rPr>
      <t>first major way</t>
    </r>
    <r>
      <rPr>
        <sz val="11"/>
        <color theme="1"/>
        <rFont val="Calibri"/>
        <family val="2"/>
        <scheme val="minor"/>
      </rPr>
      <t xml:space="preserve"> in which your topic continues to influence the present.</t>
    </r>
  </si>
  <si>
    <r>
      <t xml:space="preserve">Section describes (in greater detail) the </t>
    </r>
    <r>
      <rPr>
        <b/>
        <sz val="11"/>
        <color theme="1"/>
        <rFont val="Calibri"/>
        <family val="2"/>
        <scheme val="minor"/>
      </rPr>
      <t>second major way</t>
    </r>
    <r>
      <rPr>
        <sz val="11"/>
        <color theme="1"/>
        <rFont val="Calibri"/>
        <family val="2"/>
        <scheme val="minor"/>
      </rPr>
      <t xml:space="preserve"> in which your topic continues to influence the present.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</si>
</sst>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5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 wrapText="1"/>
    </xf>
    <xf numFmtId="0" fontId="0" fillId="2" borderId="3" xfId="0" applyFill="1" applyBorder="1"/>
    <xf numFmtId="0" fontId="0" fillId="2" borderId="4" xfId="0" applyFill="1" applyBorder="1"/>
    <xf numFmtId="0" fontId="1" fillId="2" borderId="2" xfId="0" applyFont="1" applyFill="1" applyBorder="1" applyAlignment="1">
      <alignment horizontal="center" wrapText="1"/>
    </xf>
    <xf numFmtId="0" fontId="2" fillId="2" borderId="3" xfId="0" applyFont="1" applyFill="1" applyBorder="1"/>
    <xf numFmtId="0" fontId="2" fillId="2" borderId="4" xfId="0" applyFont="1" applyFill="1" applyBorder="1"/>
    <xf numFmtId="0" fontId="1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0" fillId="0" borderId="0" xfId="0" applyAlignment="1">
      <alignment horizontal="center"/>
    </xf>
    <xf numFmtId="0" fontId="1" fillId="3" borderId="2" xfId="0" applyFont="1" applyFill="1" applyBorder="1" applyAlignment="1">
      <alignment horizontal="center" wrapText="1"/>
    </xf>
    <xf numFmtId="0" fontId="0" fillId="0" borderId="1" xfId="0" applyBorder="1" applyAlignment="1" applyProtection="1">
      <alignment vertical="center"/>
      <protection locked="0"/>
    </xf>
    <xf numFmtId="0" fontId="0" fillId="4" borderId="5" xfId="0" applyFill="1" applyBorder="1" applyAlignment="1">
      <alignment horizontal="center" wrapText="1"/>
    </xf>
    <xf numFmtId="0" fontId="0" fillId="4" borderId="0" xfId="0" applyFill="1" applyBorder="1" applyAlignment="1">
      <alignment horizontal="center" vertical="center"/>
    </xf>
    <xf numFmtId="0" fontId="0" fillId="4" borderId="0" xfId="0" applyFill="1" applyBorder="1"/>
    <xf numFmtId="0" fontId="0" fillId="4" borderId="6" xfId="0" applyFill="1" applyBorder="1"/>
    <xf numFmtId="0" fontId="0" fillId="4" borderId="5" xfId="0" applyFont="1" applyFill="1" applyBorder="1" applyAlignment="1">
      <alignment horizontal="center" wrapText="1"/>
    </xf>
    <xf numFmtId="0" fontId="0" fillId="3" borderId="4" xfId="0" applyFill="1" applyBorder="1"/>
    <xf numFmtId="0" fontId="2" fillId="3" borderId="4" xfId="0" applyFont="1" applyFill="1" applyBorder="1"/>
    <xf numFmtId="0" fontId="0" fillId="4" borderId="0" xfId="0" applyFill="1" applyBorder="1" applyAlignment="1">
      <alignment horizontal="center"/>
    </xf>
    <xf numFmtId="0" fontId="0" fillId="4" borderId="0" xfId="0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2" borderId="9" xfId="0" applyFont="1" applyFill="1" applyBorder="1"/>
    <xf numFmtId="0" fontId="1" fillId="3" borderId="4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8" fillId="4" borderId="0" xfId="0" applyFont="1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>
      <alignment horizontal="center" vertical="center" wrapText="1"/>
    </xf>
    <xf numFmtId="0" fontId="0" fillId="4" borderId="7" xfId="0" applyFill="1" applyBorder="1" applyAlignment="1" applyProtection="1">
      <alignment horizontal="center" vertical="center"/>
      <protection locked="0"/>
    </xf>
    <xf numFmtId="0" fontId="2" fillId="4" borderId="8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wrapText="1"/>
    </xf>
    <xf numFmtId="0" fontId="9" fillId="4" borderId="6" xfId="0" applyFont="1" applyFill="1" applyBorder="1" applyAlignment="1">
      <alignment horizontal="center" vertical="center"/>
    </xf>
    <xf numFmtId="0" fontId="8" fillId="0" borderId="0" xfId="0" applyFont="1"/>
    <xf numFmtId="0" fontId="8" fillId="4" borderId="6" xfId="0" applyFont="1" applyFill="1" applyBorder="1" applyAlignment="1">
      <alignment horizontal="center" wrapText="1"/>
    </xf>
    <xf numFmtId="0" fontId="8" fillId="4" borderId="6" xfId="0" applyFont="1" applyFill="1" applyBorder="1"/>
    <xf numFmtId="0" fontId="8" fillId="4" borderId="6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8" fillId="4" borderId="0" xfId="0" applyFont="1" applyFill="1" applyBorder="1" applyAlignment="1" applyProtection="1">
      <alignment horizontal="center" vertical="center"/>
    </xf>
    <xf numFmtId="0" fontId="0" fillId="4" borderId="0" xfId="0" applyFill="1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5" borderId="2" xfId="0" applyFill="1" applyBorder="1" applyAlignment="1" applyProtection="1">
      <alignment horizontal="center" wrapText="1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2" fontId="5" fillId="3" borderId="2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56"/>
  <sheetViews>
    <sheetView showGridLines="0" tabSelected="1" topLeftCell="B1" zoomScaleNormal="100" workbookViewId="0">
      <pane ySplit="2" topLeftCell="A36" activePane="bottomLeft" state="frozen"/>
      <selection pane="bottomLeft" activeCell="B41" sqref="B41"/>
    </sheetView>
  </sheetViews>
  <sheetFormatPr defaultRowHeight="15" x14ac:dyDescent="0.25"/>
  <cols>
    <col min="1" max="1" width="4.75" customWidth="1"/>
    <col min="2" max="2" width="49.375" style="1" customWidth="1"/>
    <col min="3" max="6" width="6.25" customWidth="1"/>
    <col min="7" max="7" width="4.75" customWidth="1"/>
    <col min="8" max="8" width="45.25" customWidth="1"/>
    <col min="9" max="9" width="4.875" customWidth="1"/>
  </cols>
  <sheetData>
    <row r="1" spans="2:9" ht="15.75" thickBot="1" x14ac:dyDescent="0.3"/>
    <row r="2" spans="2:9" ht="15.75" thickBot="1" x14ac:dyDescent="0.3">
      <c r="B2" s="10" t="s">
        <v>12</v>
      </c>
      <c r="C2" s="7" t="s">
        <v>21</v>
      </c>
      <c r="D2" s="7" t="s">
        <v>0</v>
      </c>
      <c r="E2" s="7" t="s">
        <v>2</v>
      </c>
      <c r="F2" s="7" t="s">
        <v>1</v>
      </c>
      <c r="G2" s="8"/>
      <c r="H2" s="7" t="s">
        <v>7</v>
      </c>
      <c r="I2" s="17"/>
    </row>
    <row r="3" spans="2:9" ht="103.5" customHeight="1" thickBot="1" x14ac:dyDescent="0.3">
      <c r="B3" s="43" t="s">
        <v>28</v>
      </c>
      <c r="C3" s="44"/>
      <c r="D3" s="44"/>
      <c r="E3" s="44"/>
      <c r="F3" s="44"/>
      <c r="G3" s="44"/>
      <c r="H3" s="44"/>
      <c r="I3" s="45"/>
    </row>
    <row r="4" spans="2:9" ht="15.75" thickBot="1" x14ac:dyDescent="0.3">
      <c r="B4" s="4" t="s">
        <v>3</v>
      </c>
      <c r="C4" s="5"/>
      <c r="D4" s="5"/>
      <c r="E4" s="5"/>
      <c r="F4" s="5"/>
      <c r="G4" s="5"/>
      <c r="H4" s="5"/>
      <c r="I4" s="3"/>
    </row>
    <row r="5" spans="2:9" ht="30.75" thickBot="1" x14ac:dyDescent="0.3">
      <c r="B5" s="12" t="s">
        <v>19</v>
      </c>
      <c r="C5" s="27"/>
      <c r="D5" s="27"/>
      <c r="E5" s="28"/>
      <c r="F5" s="27"/>
      <c r="G5" s="13"/>
      <c r="H5" s="27"/>
      <c r="I5" s="15"/>
    </row>
    <row r="6" spans="2:9" ht="9.9499999999999993" customHeight="1" thickBot="1" x14ac:dyDescent="0.3">
      <c r="B6" s="12"/>
      <c r="C6" s="40" t="str">
        <f>'CALCULATION SHEET'!C6</f>
        <v>0 pts.</v>
      </c>
      <c r="D6" s="40" t="str">
        <f>'CALCULATION SHEET'!D6</f>
        <v>1 pt.</v>
      </c>
      <c r="E6" s="40" t="str">
        <f>'CALCULATION SHEET'!E6</f>
        <v>2.5 pts.</v>
      </c>
      <c r="F6" s="40" t="str">
        <f>'CALCULATION SHEET'!F6</f>
        <v>3 pts.</v>
      </c>
      <c r="G6" s="13"/>
      <c r="H6" s="41"/>
      <c r="I6" s="15"/>
    </row>
    <row r="7" spans="2:9" ht="60.75" thickBot="1" x14ac:dyDescent="0.3">
      <c r="B7" s="30" t="s">
        <v>15</v>
      </c>
      <c r="C7" s="27"/>
      <c r="D7" s="27"/>
      <c r="E7" s="42"/>
      <c r="F7" s="27"/>
      <c r="G7" s="13"/>
      <c r="H7" s="27"/>
      <c r="I7" s="15"/>
    </row>
    <row r="8" spans="2:9" ht="9.9499999999999993" customHeight="1" thickBot="1" x14ac:dyDescent="0.3">
      <c r="B8" s="12"/>
      <c r="C8" s="40" t="str">
        <f>'CALCULATION SHEET'!C8</f>
        <v>0 pts.</v>
      </c>
      <c r="D8" s="40" t="str">
        <f>'CALCULATION SHEET'!D8</f>
        <v>4.5 pts.</v>
      </c>
      <c r="E8" s="40" t="str">
        <f>'CALCULATION SHEET'!E8</f>
        <v>5.25 pts.</v>
      </c>
      <c r="F8" s="40" t="str">
        <f>'CALCULATION SHEET'!F8</f>
        <v>6 pts.</v>
      </c>
      <c r="G8" s="13"/>
      <c r="H8" s="41"/>
      <c r="I8" s="15"/>
    </row>
    <row r="9" spans="2:9" ht="15.75" thickBot="1" x14ac:dyDescent="0.3">
      <c r="B9" s="12" t="s">
        <v>16</v>
      </c>
      <c r="C9" s="27"/>
      <c r="D9" s="27"/>
      <c r="E9" s="42"/>
      <c r="F9" s="27"/>
      <c r="G9" s="13"/>
      <c r="H9" s="27"/>
      <c r="I9" s="15"/>
    </row>
    <row r="10" spans="2:9" ht="9.9499999999999993" customHeight="1" thickBot="1" x14ac:dyDescent="0.3">
      <c r="B10" s="12"/>
      <c r="C10" s="40" t="str">
        <f>'CALCULATION SHEET'!C10</f>
        <v>0 pts.</v>
      </c>
      <c r="D10" s="40" t="str">
        <f>'CALCULATION SHEET'!D10</f>
        <v>3.25 pts.</v>
      </c>
      <c r="E10" s="40" t="str">
        <f>'CALCULATION SHEET'!E10</f>
        <v>3.75 pts.</v>
      </c>
      <c r="F10" s="40" t="str">
        <f>'CALCULATION SHEET'!F10</f>
        <v>4 pts.</v>
      </c>
      <c r="G10" s="13"/>
      <c r="H10" s="41"/>
      <c r="I10" s="15"/>
    </row>
    <row r="11" spans="2:9" ht="15.75" thickBot="1" x14ac:dyDescent="0.3">
      <c r="B11" s="12" t="s">
        <v>17</v>
      </c>
      <c r="C11" s="27"/>
      <c r="D11" s="27"/>
      <c r="E11" s="42"/>
      <c r="F11" s="27"/>
      <c r="G11" s="13"/>
      <c r="H11" s="27"/>
      <c r="I11" s="15"/>
    </row>
    <row r="12" spans="2:9" ht="9.9499999999999993" customHeight="1" thickBot="1" x14ac:dyDescent="0.3">
      <c r="B12" s="12"/>
      <c r="C12" s="40" t="str">
        <f>'CALCULATION SHEET'!C12</f>
        <v>0 pts.</v>
      </c>
      <c r="D12" s="40" t="str">
        <f>'CALCULATION SHEET'!D12</f>
        <v>3.25 pts.</v>
      </c>
      <c r="E12" s="40" t="str">
        <f>'CALCULATION SHEET'!E12</f>
        <v>3.75 pts.</v>
      </c>
      <c r="F12" s="40" t="str">
        <f>'CALCULATION SHEET'!F12</f>
        <v>4 pts.</v>
      </c>
      <c r="G12" s="13"/>
      <c r="H12" s="41"/>
      <c r="I12" s="15"/>
    </row>
    <row r="13" spans="2:9" ht="15.75" thickBot="1" x14ac:dyDescent="0.3">
      <c r="B13" s="12" t="s">
        <v>18</v>
      </c>
      <c r="C13" s="27"/>
      <c r="D13" s="27"/>
      <c r="E13" s="42"/>
      <c r="F13" s="27"/>
      <c r="G13" s="13"/>
      <c r="H13" s="27"/>
      <c r="I13" s="15"/>
    </row>
    <row r="14" spans="2:9" ht="9.9499999999999993" customHeight="1" x14ac:dyDescent="0.25">
      <c r="B14" s="12"/>
      <c r="C14" s="40" t="str">
        <f>'CALCULATION SHEET'!C14</f>
        <v>0 pts.</v>
      </c>
      <c r="D14" s="40" t="str">
        <f>'CALCULATION SHEET'!D14</f>
        <v>3.25 pts.</v>
      </c>
      <c r="E14" s="40" t="str">
        <f>'CALCULATION SHEET'!E14</f>
        <v>3.75 pts.</v>
      </c>
      <c r="F14" s="40" t="str">
        <f>'CALCULATION SHEET'!F14</f>
        <v>4 pts.</v>
      </c>
      <c r="G14" s="13"/>
      <c r="H14" s="41"/>
      <c r="I14" s="15"/>
    </row>
    <row r="15" spans="2:9" ht="15.75" thickBot="1" x14ac:dyDescent="0.3">
      <c r="B15" s="12"/>
      <c r="C15" s="14"/>
      <c r="D15" s="14"/>
      <c r="E15" s="14"/>
      <c r="F15" s="14"/>
      <c r="G15" s="14"/>
      <c r="H15" s="14"/>
      <c r="I15" s="15"/>
    </row>
    <row r="16" spans="2:9" ht="15.75" thickBot="1" x14ac:dyDescent="0.3">
      <c r="B16" s="4" t="s">
        <v>4</v>
      </c>
      <c r="C16" s="24"/>
      <c r="D16" s="24"/>
      <c r="E16" s="24"/>
      <c r="F16" s="24"/>
      <c r="G16" s="5"/>
      <c r="H16" s="24"/>
      <c r="I16" s="3"/>
    </row>
    <row r="17" spans="2:9" ht="45.75" thickBot="1" x14ac:dyDescent="0.3">
      <c r="B17" s="16" t="s">
        <v>45</v>
      </c>
      <c r="C17" s="27"/>
      <c r="D17" s="27"/>
      <c r="E17" s="42"/>
      <c r="F17" s="27"/>
      <c r="G17" s="13"/>
      <c r="H17" s="27"/>
      <c r="I17" s="15"/>
    </row>
    <row r="18" spans="2:9" ht="9.9499999999999993" customHeight="1" thickBot="1" x14ac:dyDescent="0.3">
      <c r="B18" s="16"/>
      <c r="C18" s="40" t="str">
        <f>'CALCULATION SHEET'!C18</f>
        <v>0 pts.</v>
      </c>
      <c r="D18" s="40" t="str">
        <f>'CALCULATION SHEET'!D18</f>
        <v>4.5 pts.</v>
      </c>
      <c r="E18" s="40" t="str">
        <f>'CALCULATION SHEET'!E18</f>
        <v>5.25 pts.</v>
      </c>
      <c r="F18" s="40" t="str">
        <f>'CALCULATION SHEET'!F18</f>
        <v>6 pts.</v>
      </c>
      <c r="G18" s="13"/>
      <c r="H18" s="41"/>
      <c r="I18" s="15"/>
    </row>
    <row r="19" spans="2:9" ht="30.75" thickBot="1" x14ac:dyDescent="0.3">
      <c r="B19" s="16" t="s">
        <v>46</v>
      </c>
      <c r="C19" s="27"/>
      <c r="D19" s="27"/>
      <c r="E19" s="42"/>
      <c r="F19" s="27"/>
      <c r="G19" s="13"/>
      <c r="H19" s="27"/>
      <c r="I19" s="15"/>
    </row>
    <row r="20" spans="2:9" ht="9.9499999999999993" customHeight="1" thickBot="1" x14ac:dyDescent="0.3">
      <c r="B20" s="16"/>
      <c r="C20" s="40" t="str">
        <f>'CALCULATION SHEET'!C20</f>
        <v>0 pts.</v>
      </c>
      <c r="D20" s="40" t="str">
        <f>'CALCULATION SHEET'!D20</f>
        <v>4 pts.</v>
      </c>
      <c r="E20" s="40" t="str">
        <f>'CALCULATION SHEET'!E20</f>
        <v>4.5 pts.</v>
      </c>
      <c r="F20" s="40" t="str">
        <f>'CALCULATION SHEET'!F20</f>
        <v>5 pts.</v>
      </c>
      <c r="G20" s="13"/>
      <c r="H20" s="41"/>
      <c r="I20" s="15"/>
    </row>
    <row r="21" spans="2:9" ht="30.75" thickBot="1" x14ac:dyDescent="0.3">
      <c r="B21" s="16" t="s">
        <v>47</v>
      </c>
      <c r="C21" s="27"/>
      <c r="D21" s="27"/>
      <c r="E21" s="42"/>
      <c r="F21" s="27"/>
      <c r="G21" s="13"/>
      <c r="H21" s="27"/>
      <c r="I21" s="15"/>
    </row>
    <row r="22" spans="2:9" ht="9.9499999999999993" customHeight="1" thickBot="1" x14ac:dyDescent="0.3">
      <c r="B22" s="16"/>
      <c r="C22" s="40" t="str">
        <f>'CALCULATION SHEET'!C22</f>
        <v>0 pts.</v>
      </c>
      <c r="D22" s="40" t="str">
        <f>'CALCULATION SHEET'!D22</f>
        <v>4 pts.</v>
      </c>
      <c r="E22" s="40" t="str">
        <f>'CALCULATION SHEET'!E22</f>
        <v>4.5 pts.</v>
      </c>
      <c r="F22" s="40" t="str">
        <f>'CALCULATION SHEET'!F22</f>
        <v>5 pts.</v>
      </c>
      <c r="G22" s="13"/>
      <c r="H22" s="41"/>
      <c r="I22" s="15"/>
    </row>
    <row r="23" spans="2:9" ht="30.75" thickBot="1" x14ac:dyDescent="0.3">
      <c r="B23" s="16" t="s">
        <v>31</v>
      </c>
      <c r="C23" s="27"/>
      <c r="D23" s="27"/>
      <c r="E23" s="42"/>
      <c r="F23" s="27"/>
      <c r="G23" s="13"/>
      <c r="H23" s="27"/>
      <c r="I23" s="15"/>
    </row>
    <row r="24" spans="2:9" ht="9.9499999999999993" customHeight="1" x14ac:dyDescent="0.25">
      <c r="B24" s="16"/>
      <c r="C24" s="40" t="str">
        <f>'CALCULATION SHEET'!C24</f>
        <v>0 pts.</v>
      </c>
      <c r="D24" s="40" t="str">
        <f>'CALCULATION SHEET'!D24</f>
        <v>3.25 pts.</v>
      </c>
      <c r="E24" s="40" t="str">
        <f>'CALCULATION SHEET'!E24</f>
        <v>3.75 pts.</v>
      </c>
      <c r="F24" s="40" t="str">
        <f>'CALCULATION SHEET'!F24</f>
        <v>4 pts.</v>
      </c>
      <c r="G24" s="13"/>
      <c r="H24" s="41"/>
      <c r="I24" s="15"/>
    </row>
    <row r="25" spans="2:9" ht="15.75" thickBot="1" x14ac:dyDescent="0.3">
      <c r="B25" s="12"/>
      <c r="C25" s="14"/>
      <c r="D25" s="14"/>
      <c r="E25" s="14"/>
      <c r="F25" s="14"/>
      <c r="G25" s="14"/>
      <c r="H25" s="14"/>
      <c r="I25" s="15"/>
    </row>
    <row r="26" spans="2:9" ht="15.75" thickBot="1" x14ac:dyDescent="0.3">
      <c r="B26" s="4" t="s">
        <v>5</v>
      </c>
      <c r="C26" s="24"/>
      <c r="D26" s="24"/>
      <c r="E26" s="24"/>
      <c r="F26" s="24"/>
      <c r="G26" s="5"/>
      <c r="H26" s="24"/>
      <c r="I26" s="3"/>
    </row>
    <row r="27" spans="2:9" ht="60.75" thickBot="1" x14ac:dyDescent="0.3">
      <c r="B27" s="16" t="s">
        <v>48</v>
      </c>
      <c r="C27" s="27"/>
      <c r="D27" s="27"/>
      <c r="E27" s="42"/>
      <c r="F27" s="27"/>
      <c r="G27" s="13"/>
      <c r="H27" s="27"/>
      <c r="I27" s="15"/>
    </row>
    <row r="28" spans="2:9" ht="9.9499999999999993" customHeight="1" thickBot="1" x14ac:dyDescent="0.3">
      <c r="B28" s="16"/>
      <c r="C28" s="40" t="str">
        <f>'CALCULATION SHEET'!C28</f>
        <v>0 pts.</v>
      </c>
      <c r="D28" s="40" t="str">
        <f>'CALCULATION SHEET'!D28</f>
        <v>4.5 pts.</v>
      </c>
      <c r="E28" s="40" t="str">
        <f>'CALCULATION SHEET'!E28</f>
        <v>5.25 pts.</v>
      </c>
      <c r="F28" s="40" t="str">
        <f>'CALCULATION SHEET'!F28</f>
        <v>6 pts.</v>
      </c>
      <c r="G28" s="13"/>
      <c r="H28" s="41"/>
      <c r="I28" s="15"/>
    </row>
    <row r="29" spans="2:9" ht="45.75" thickBot="1" x14ac:dyDescent="0.3">
      <c r="B29" s="16" t="s">
        <v>49</v>
      </c>
      <c r="C29" s="27"/>
      <c r="D29" s="27"/>
      <c r="E29" s="42"/>
      <c r="F29" s="27"/>
      <c r="G29" s="13"/>
      <c r="H29" s="27"/>
      <c r="I29" s="15"/>
    </row>
    <row r="30" spans="2:9" ht="9.9499999999999993" customHeight="1" thickBot="1" x14ac:dyDescent="0.3">
      <c r="B30" s="16"/>
      <c r="C30" s="40" t="str">
        <f>'CALCULATION SHEET'!C30</f>
        <v>0 pts.</v>
      </c>
      <c r="D30" s="40" t="str">
        <f>'CALCULATION SHEET'!D30</f>
        <v>4 pts.</v>
      </c>
      <c r="E30" s="40" t="str">
        <f>'CALCULATION SHEET'!E30</f>
        <v>4.5 pts.</v>
      </c>
      <c r="F30" s="40" t="str">
        <f>'CALCULATION SHEET'!F30</f>
        <v>5 pts.</v>
      </c>
      <c r="G30" s="13"/>
      <c r="H30" s="41"/>
      <c r="I30" s="15"/>
    </row>
    <row r="31" spans="2:9" ht="45.75" thickBot="1" x14ac:dyDescent="0.3">
      <c r="B31" s="16" t="s">
        <v>50</v>
      </c>
      <c r="C31" s="27"/>
      <c r="D31" s="27"/>
      <c r="E31" s="42"/>
      <c r="F31" s="27"/>
      <c r="G31" s="13"/>
      <c r="H31" s="27"/>
      <c r="I31" s="15"/>
    </row>
    <row r="32" spans="2:9" ht="9.9499999999999993" customHeight="1" thickBot="1" x14ac:dyDescent="0.3">
      <c r="B32" s="16"/>
      <c r="C32" s="40" t="str">
        <f>'CALCULATION SHEET'!C32</f>
        <v>0 pts.</v>
      </c>
      <c r="D32" s="40" t="str">
        <f>'CALCULATION SHEET'!D32</f>
        <v>4 pts.</v>
      </c>
      <c r="E32" s="40" t="str">
        <f>'CALCULATION SHEET'!E32</f>
        <v>4.5 pts.</v>
      </c>
      <c r="F32" s="40" t="str">
        <f>'CALCULATION SHEET'!F32</f>
        <v>5 pts.</v>
      </c>
      <c r="G32" s="13"/>
      <c r="H32" s="41"/>
      <c r="I32" s="15"/>
    </row>
    <row r="33" spans="2:9" ht="30.75" thickBot="1" x14ac:dyDescent="0.3">
      <c r="B33" s="16" t="s">
        <v>31</v>
      </c>
      <c r="C33" s="27"/>
      <c r="D33" s="27"/>
      <c r="E33" s="42"/>
      <c r="F33" s="27"/>
      <c r="G33" s="13"/>
      <c r="H33" s="27"/>
      <c r="I33" s="15"/>
    </row>
    <row r="34" spans="2:9" ht="9.9499999999999993" customHeight="1" x14ac:dyDescent="0.25">
      <c r="B34" s="16"/>
      <c r="C34" s="40" t="str">
        <f>'CALCULATION SHEET'!C34</f>
        <v>0 pts.</v>
      </c>
      <c r="D34" s="40" t="str">
        <f>'CALCULATION SHEET'!D34</f>
        <v>3.25 pts.</v>
      </c>
      <c r="E34" s="40" t="str">
        <f>'CALCULATION SHEET'!E34</f>
        <v>3.75 pts.</v>
      </c>
      <c r="F34" s="40" t="str">
        <f>'CALCULATION SHEET'!F34</f>
        <v>4 pts.</v>
      </c>
      <c r="G34" s="13"/>
      <c r="H34" s="41"/>
      <c r="I34" s="15"/>
    </row>
    <row r="35" spans="2:9" ht="15.75" thickBot="1" x14ac:dyDescent="0.3">
      <c r="B35" s="12"/>
      <c r="C35" s="14"/>
      <c r="D35" s="14"/>
      <c r="E35" s="14"/>
      <c r="F35" s="14"/>
      <c r="G35" s="14"/>
      <c r="H35" s="14"/>
      <c r="I35" s="15"/>
    </row>
    <row r="36" spans="2:9" ht="15.75" thickBot="1" x14ac:dyDescent="0.3">
      <c r="B36" s="4" t="s">
        <v>34</v>
      </c>
      <c r="C36" s="5"/>
      <c r="D36" s="5"/>
      <c r="E36" s="5"/>
      <c r="F36" s="5"/>
      <c r="G36" s="5"/>
      <c r="H36" s="5"/>
      <c r="I36" s="3"/>
    </row>
    <row r="37" spans="2:9" ht="45.75" thickBot="1" x14ac:dyDescent="0.3">
      <c r="B37" s="16" t="s">
        <v>51</v>
      </c>
      <c r="C37" s="27"/>
      <c r="D37" s="27"/>
      <c r="E37" s="42"/>
      <c r="F37" s="27"/>
      <c r="G37" s="13"/>
      <c r="H37" s="27"/>
      <c r="I37" s="15"/>
    </row>
    <row r="38" spans="2:9" ht="9.9499999999999993" customHeight="1" thickBot="1" x14ac:dyDescent="0.3">
      <c r="B38" s="16"/>
      <c r="C38" s="40" t="str">
        <f>'CALCULATION SHEET'!C38</f>
        <v>0 pts.</v>
      </c>
      <c r="D38" s="40" t="str">
        <f>'CALCULATION SHEET'!D38</f>
        <v>4.5 pts.</v>
      </c>
      <c r="E38" s="40" t="str">
        <f>'CALCULATION SHEET'!E38</f>
        <v>5.25 pts.</v>
      </c>
      <c r="F38" s="40" t="str">
        <f>'CALCULATION SHEET'!F38</f>
        <v>6 pts.</v>
      </c>
      <c r="G38" s="13"/>
      <c r="H38" s="41"/>
      <c r="I38" s="15"/>
    </row>
    <row r="39" spans="2:9" ht="30.75" thickBot="1" x14ac:dyDescent="0.3">
      <c r="B39" s="16" t="s">
        <v>52</v>
      </c>
      <c r="C39" s="27"/>
      <c r="D39" s="27"/>
      <c r="E39" s="42"/>
      <c r="F39" s="27"/>
      <c r="G39" s="13"/>
      <c r="H39" s="27"/>
      <c r="I39" s="15"/>
    </row>
    <row r="40" spans="2:9" ht="9.9499999999999993" customHeight="1" thickBot="1" x14ac:dyDescent="0.3">
      <c r="B40" s="16"/>
      <c r="C40" s="40" t="str">
        <f>'CALCULATION SHEET'!C40</f>
        <v>0 pts.</v>
      </c>
      <c r="D40" s="40" t="str">
        <f>'CALCULATION SHEET'!D40</f>
        <v>4 pts.</v>
      </c>
      <c r="E40" s="40" t="str">
        <f>'CALCULATION SHEET'!E40</f>
        <v>4.5 pts.</v>
      </c>
      <c r="F40" s="40" t="str">
        <f>'CALCULATION SHEET'!F40</f>
        <v>5 pts.</v>
      </c>
      <c r="G40" s="13"/>
      <c r="H40" s="41"/>
      <c r="I40" s="15"/>
    </row>
    <row r="41" spans="2:9" ht="30.75" thickBot="1" x14ac:dyDescent="0.3">
      <c r="B41" s="16" t="s">
        <v>53</v>
      </c>
      <c r="C41" s="27"/>
      <c r="D41" s="27"/>
      <c r="E41" s="42"/>
      <c r="F41" s="27"/>
      <c r="G41" s="13"/>
      <c r="H41" s="27"/>
      <c r="I41" s="15"/>
    </row>
    <row r="42" spans="2:9" ht="9.9499999999999993" customHeight="1" thickBot="1" x14ac:dyDescent="0.3">
      <c r="B42" s="16"/>
      <c r="C42" s="40" t="str">
        <f>'CALCULATION SHEET'!C42</f>
        <v>0 pts.</v>
      </c>
      <c r="D42" s="40" t="str">
        <f>'CALCULATION SHEET'!D42</f>
        <v>4 pts.</v>
      </c>
      <c r="E42" s="40" t="str">
        <f>'CALCULATION SHEET'!E42</f>
        <v>4.5 pts.</v>
      </c>
      <c r="F42" s="40" t="str">
        <f>'CALCULATION SHEET'!F42</f>
        <v>5 pts.</v>
      </c>
      <c r="G42" s="13"/>
      <c r="H42" s="41"/>
      <c r="I42" s="15"/>
    </row>
    <row r="43" spans="2:9" ht="30.75" thickBot="1" x14ac:dyDescent="0.3">
      <c r="B43" s="16" t="s">
        <v>31</v>
      </c>
      <c r="C43" s="27"/>
      <c r="D43" s="27"/>
      <c r="E43" s="42"/>
      <c r="F43" s="27"/>
      <c r="G43" s="13"/>
      <c r="H43" s="27"/>
      <c r="I43" s="15"/>
    </row>
    <row r="44" spans="2:9" ht="9.9499999999999993" customHeight="1" x14ac:dyDescent="0.25">
      <c r="B44" s="16"/>
      <c r="C44" s="40" t="str">
        <f>'CALCULATION SHEET'!C44</f>
        <v>0 pts.</v>
      </c>
      <c r="D44" s="40" t="str">
        <f>'CALCULATION SHEET'!D44</f>
        <v>3.25 pts.</v>
      </c>
      <c r="E44" s="40" t="str">
        <f>'CALCULATION SHEET'!E44</f>
        <v>3.75 pts.</v>
      </c>
      <c r="F44" s="40" t="str">
        <f>'CALCULATION SHEET'!F44</f>
        <v>4 pts.</v>
      </c>
      <c r="G44" s="13"/>
      <c r="H44" s="41"/>
      <c r="I44" s="15"/>
    </row>
    <row r="45" spans="2:9" ht="15.75" thickBot="1" x14ac:dyDescent="0.3">
      <c r="B45" s="12"/>
      <c r="C45" s="14"/>
      <c r="D45" s="14"/>
      <c r="E45" s="14"/>
      <c r="F45" s="14"/>
      <c r="G45" s="14"/>
      <c r="H45" s="14"/>
      <c r="I45" s="15"/>
    </row>
    <row r="46" spans="2:9" ht="15.75" thickBot="1" x14ac:dyDescent="0.3">
      <c r="B46" s="4" t="s">
        <v>6</v>
      </c>
      <c r="C46" s="2"/>
      <c r="D46" s="2"/>
      <c r="E46" s="2"/>
      <c r="F46" s="2"/>
      <c r="G46" s="2"/>
      <c r="H46" s="2"/>
      <c r="I46" s="3"/>
    </row>
    <row r="47" spans="2:9" ht="15.75" thickBot="1" x14ac:dyDescent="0.3">
      <c r="B47" s="12" t="s">
        <v>8</v>
      </c>
      <c r="C47" s="27"/>
      <c r="D47" s="27"/>
      <c r="E47" s="42"/>
      <c r="F47" s="27"/>
      <c r="G47" s="13"/>
      <c r="H47" s="27"/>
      <c r="I47" s="15"/>
    </row>
    <row r="48" spans="2:9" ht="9.9499999999999993" customHeight="1" thickBot="1" x14ac:dyDescent="0.3">
      <c r="B48" s="12"/>
      <c r="C48" s="40" t="str">
        <f>'CALCULATION SHEET'!C48</f>
        <v>0 pts.</v>
      </c>
      <c r="D48" s="40" t="str">
        <f>'CALCULATION SHEET'!D48</f>
        <v>3.75 pts.</v>
      </c>
      <c r="E48" s="40" t="str">
        <f>'CALCULATION SHEET'!E48</f>
        <v>6 pts.</v>
      </c>
      <c r="F48" s="40" t="str">
        <f>'CALCULATION SHEET'!F48</f>
        <v>7 pts.</v>
      </c>
      <c r="G48" s="13"/>
      <c r="H48" s="41"/>
      <c r="I48" s="15"/>
    </row>
    <row r="49" spans="2:9" ht="30.75" thickBot="1" x14ac:dyDescent="0.3">
      <c r="B49" s="12" t="s">
        <v>20</v>
      </c>
      <c r="C49" s="27"/>
      <c r="D49" s="27"/>
      <c r="E49" s="42"/>
      <c r="F49" s="27"/>
      <c r="G49" s="13"/>
      <c r="H49" s="27"/>
      <c r="I49" s="15"/>
    </row>
    <row r="50" spans="2:9" ht="9.9499999999999993" customHeight="1" x14ac:dyDescent="0.25">
      <c r="B50" s="12"/>
      <c r="C50" s="40" t="str">
        <f>'CALCULATION SHEET'!C50</f>
        <v>0 pts.</v>
      </c>
      <c r="D50" s="40" t="str">
        <f>'CALCULATION SHEET'!D50</f>
        <v>3.75 pts.</v>
      </c>
      <c r="E50" s="40" t="str">
        <f>'CALCULATION SHEET'!E50</f>
        <v>6 pts.</v>
      </c>
      <c r="F50" s="40" t="str">
        <f>'CALCULATION SHEET'!F50</f>
        <v>7 pts.</v>
      </c>
      <c r="G50" s="13"/>
      <c r="H50" s="41"/>
      <c r="I50" s="15"/>
    </row>
    <row r="51" spans="2:9" ht="15.75" thickBot="1" x14ac:dyDescent="0.3">
      <c r="B51" s="12"/>
      <c r="C51" s="14"/>
      <c r="D51" s="14"/>
      <c r="E51" s="14"/>
      <c r="F51" s="14"/>
      <c r="G51" s="14"/>
      <c r="H51" s="14"/>
      <c r="I51" s="15"/>
    </row>
    <row r="52" spans="2:9" ht="15.75" thickBot="1" x14ac:dyDescent="0.3">
      <c r="B52" s="4" t="s">
        <v>9</v>
      </c>
      <c r="C52" s="5"/>
      <c r="D52" s="5"/>
      <c r="E52" s="5"/>
      <c r="F52" s="5"/>
      <c r="G52" s="5"/>
      <c r="H52" s="5"/>
      <c r="I52" s="3"/>
    </row>
    <row r="53" spans="2:9" ht="15.75" thickBot="1" x14ac:dyDescent="0.3">
      <c r="B53" s="12" t="s">
        <v>10</v>
      </c>
      <c r="C53" s="46"/>
      <c r="D53" s="47"/>
      <c r="E53" s="47"/>
      <c r="F53" s="48"/>
      <c r="G53" s="20"/>
      <c r="H53" s="11"/>
      <c r="I53" s="15"/>
    </row>
    <row r="54" spans="2:9" ht="15.75" thickBot="1" x14ac:dyDescent="0.3">
      <c r="B54" s="12"/>
      <c r="C54" s="14"/>
      <c r="D54" s="14"/>
      <c r="E54" s="14"/>
      <c r="F54" s="14"/>
      <c r="G54" s="14"/>
      <c r="H54" s="14"/>
      <c r="I54" s="15"/>
    </row>
    <row r="55" spans="2:9" ht="20.25" thickBot="1" x14ac:dyDescent="0.3">
      <c r="B55" s="23" t="s">
        <v>11</v>
      </c>
      <c r="C55" s="49">
        <f>IF('CALCULATION SHEET'!C55:F55&gt;100,100,'CALCULATION SHEET'!C55:F55)</f>
        <v>0</v>
      </c>
      <c r="D55" s="50"/>
      <c r="E55" s="50"/>
      <c r="F55" s="50"/>
      <c r="G55" s="21"/>
      <c r="H55" s="22" t="s">
        <v>13</v>
      </c>
      <c r="I55" s="18"/>
    </row>
    <row r="56" spans="2:9" x14ac:dyDescent="0.25">
      <c r="H56" s="9"/>
    </row>
  </sheetData>
  <sheetProtection selectLockedCells="1"/>
  <mergeCells count="3">
    <mergeCell ref="B3:I3"/>
    <mergeCell ref="C53:F53"/>
    <mergeCell ref="C55:F55"/>
  </mergeCells>
  <pageMargins left="0.7" right="0.7" top="0.75" bottom="0.75" header="0.3" footer="0.3"/>
  <pageSetup scale="4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55"/>
  <sheetViews>
    <sheetView topLeftCell="A42" workbookViewId="0">
      <selection activeCell="F51" sqref="C51:F51"/>
    </sheetView>
  </sheetViews>
  <sheetFormatPr defaultRowHeight="15" x14ac:dyDescent="0.25"/>
  <cols>
    <col min="1" max="1" width="4.75" customWidth="1"/>
    <col min="2" max="2" width="49.375" style="1" customWidth="1"/>
    <col min="3" max="6" width="6.25" customWidth="1"/>
    <col min="7" max="7" width="4.75" customWidth="1"/>
  </cols>
  <sheetData>
    <row r="2" spans="2:7" ht="15.75" thickBot="1" x14ac:dyDescent="0.3"/>
    <row r="3" spans="2:7" ht="15.75" thickBot="1" x14ac:dyDescent="0.3">
      <c r="B3" s="10" t="s">
        <v>12</v>
      </c>
      <c r="C3" s="7" t="s">
        <v>21</v>
      </c>
      <c r="D3" s="7" t="s">
        <v>0</v>
      </c>
      <c r="E3" s="7" t="s">
        <v>2</v>
      </c>
      <c r="F3" s="7" t="s">
        <v>1</v>
      </c>
      <c r="G3" s="18"/>
    </row>
    <row r="4" spans="2:7" ht="15.75" thickBot="1" x14ac:dyDescent="0.3">
      <c r="B4" s="4" t="s">
        <v>3</v>
      </c>
      <c r="C4" s="5"/>
      <c r="D4" s="5"/>
      <c r="E4" s="5"/>
      <c r="F4" s="5"/>
      <c r="G4" s="6"/>
    </row>
    <row r="5" spans="2:7" ht="30.75" thickBot="1" x14ac:dyDescent="0.3">
      <c r="B5" s="12" t="s">
        <v>19</v>
      </c>
      <c r="C5" s="27">
        <f>IF('Paper #1 Rubric'!C5="X",0,0)</f>
        <v>0</v>
      </c>
      <c r="D5" s="27">
        <f>IF('Paper #1 Rubric'!D5="X",1,0)</f>
        <v>0</v>
      </c>
      <c r="E5" s="27">
        <f>IF('Paper #1 Rubric'!E5="X",2.5,0)</f>
        <v>0</v>
      </c>
      <c r="F5" s="27">
        <f>IF('Paper #1 Rubric'!F5="X",3,0)</f>
        <v>0</v>
      </c>
      <c r="G5" s="26">
        <f>MAX(C5:F5)</f>
        <v>0</v>
      </c>
    </row>
    <row r="6" spans="2:7" s="35" customFormat="1" ht="9.9499999999999993" customHeight="1" thickBot="1" x14ac:dyDescent="0.3">
      <c r="B6" s="12"/>
      <c r="C6" s="29" t="s">
        <v>25</v>
      </c>
      <c r="D6" s="29" t="s">
        <v>41</v>
      </c>
      <c r="E6" s="29" t="s">
        <v>40</v>
      </c>
      <c r="F6" s="29" t="s">
        <v>22</v>
      </c>
      <c r="G6" s="34"/>
    </row>
    <row r="7" spans="2:7" ht="60.75" thickBot="1" x14ac:dyDescent="0.3">
      <c r="B7" s="30" t="s">
        <v>15</v>
      </c>
      <c r="C7" s="27">
        <f>IF('Paper #1 Rubric'!C7="X",0,0)</f>
        <v>0</v>
      </c>
      <c r="D7" s="27">
        <f>IF('Paper #1 Rubric'!D7="X",4.5,0)</f>
        <v>0</v>
      </c>
      <c r="E7" s="27">
        <f>IF('Paper #1 Rubric'!E7="X",5.25,0)</f>
        <v>0</v>
      </c>
      <c r="F7" s="27">
        <f>IF('Paper #1 Rubric'!F7="X",6,0)</f>
        <v>0</v>
      </c>
      <c r="G7" s="26">
        <f>MAX(C7:F7)</f>
        <v>0</v>
      </c>
    </row>
    <row r="8" spans="2:7" s="35" customFormat="1" ht="9.9499999999999993" customHeight="1" thickBot="1" x14ac:dyDescent="0.3">
      <c r="B8" s="12"/>
      <c r="C8" s="29" t="s">
        <v>25</v>
      </c>
      <c r="D8" s="29" t="s">
        <v>26</v>
      </c>
      <c r="E8" s="29" t="s">
        <v>42</v>
      </c>
      <c r="F8" s="29" t="s">
        <v>24</v>
      </c>
      <c r="G8" s="34"/>
    </row>
    <row r="9" spans="2:7" ht="15.75" thickBot="1" x14ac:dyDescent="0.3">
      <c r="B9" s="12" t="s">
        <v>16</v>
      </c>
      <c r="C9" s="27">
        <f>IF('Paper #1 Rubric'!C9="X",0,0)</f>
        <v>0</v>
      </c>
      <c r="D9" s="27">
        <f>IF('Paper #1 Rubric'!D9="X",3.25,0)</f>
        <v>0</v>
      </c>
      <c r="E9" s="27">
        <f>IF('Paper #1 Rubric'!E9="X",3.75,0)</f>
        <v>0</v>
      </c>
      <c r="F9" s="27">
        <f>IF('Paper #1 Rubric'!F9="X",4,0)</f>
        <v>0</v>
      </c>
      <c r="G9" s="26">
        <f>MAX(C9:F9)</f>
        <v>0</v>
      </c>
    </row>
    <row r="10" spans="2:7" s="35" customFormat="1" ht="9.9499999999999993" customHeight="1" thickBot="1" x14ac:dyDescent="0.3">
      <c r="B10" s="12"/>
      <c r="C10" s="29" t="s">
        <v>25</v>
      </c>
      <c r="D10" s="29" t="s">
        <v>43</v>
      </c>
      <c r="E10" s="29" t="s">
        <v>27</v>
      </c>
      <c r="F10" s="29" t="s">
        <v>23</v>
      </c>
      <c r="G10" s="34"/>
    </row>
    <row r="11" spans="2:7" ht="15.75" thickBot="1" x14ac:dyDescent="0.3">
      <c r="B11" s="12" t="s">
        <v>17</v>
      </c>
      <c r="C11" s="27">
        <f>IF('Paper #1 Rubric'!C11="X",0,0)</f>
        <v>0</v>
      </c>
      <c r="D11" s="27">
        <f>IF('Paper #1 Rubric'!D11="X",3.25,0)</f>
        <v>0</v>
      </c>
      <c r="E11" s="27">
        <f>IF('Paper #1 Rubric'!E11="X",3.75,0)</f>
        <v>0</v>
      </c>
      <c r="F11" s="27">
        <f>IF('Paper #1 Rubric'!F11="X",4,0)</f>
        <v>0</v>
      </c>
      <c r="G11" s="26">
        <f>MAX(C11:F11)</f>
        <v>0</v>
      </c>
    </row>
    <row r="12" spans="2:7" s="35" customFormat="1" ht="9.9499999999999993" customHeight="1" thickBot="1" x14ac:dyDescent="0.3">
      <c r="B12" s="12"/>
      <c r="C12" s="29" t="s">
        <v>25</v>
      </c>
      <c r="D12" s="29" t="s">
        <v>43</v>
      </c>
      <c r="E12" s="29" t="s">
        <v>27</v>
      </c>
      <c r="F12" s="29" t="s">
        <v>23</v>
      </c>
      <c r="G12" s="34"/>
    </row>
    <row r="13" spans="2:7" ht="15.75" thickBot="1" x14ac:dyDescent="0.3">
      <c r="B13" s="12" t="s">
        <v>18</v>
      </c>
      <c r="C13" s="27">
        <f>IF('Paper #1 Rubric'!C13="X",0,0)</f>
        <v>0</v>
      </c>
      <c r="D13" s="27">
        <f>IF('Paper #1 Rubric'!D13="X",3.25,0)</f>
        <v>0</v>
      </c>
      <c r="E13" s="27">
        <f>IF('Paper #1 Rubric'!E13="X",3.75,0)</f>
        <v>0</v>
      </c>
      <c r="F13" s="27">
        <f>IF('Paper #1 Rubric'!F13="X",4,0)</f>
        <v>0</v>
      </c>
      <c r="G13" s="26">
        <f>MAX(C13:F13)</f>
        <v>0</v>
      </c>
    </row>
    <row r="14" spans="2:7" s="35" customFormat="1" x14ac:dyDescent="0.25">
      <c r="B14" s="12"/>
      <c r="C14" s="29" t="s">
        <v>25</v>
      </c>
      <c r="D14" s="29" t="s">
        <v>43</v>
      </c>
      <c r="E14" s="29" t="s">
        <v>27</v>
      </c>
      <c r="F14" s="29" t="s">
        <v>23</v>
      </c>
      <c r="G14" s="36"/>
    </row>
    <row r="15" spans="2:7" ht="15.75" thickBot="1" x14ac:dyDescent="0.3">
      <c r="B15" s="12"/>
      <c r="C15" s="31"/>
      <c r="D15" s="31"/>
      <c r="E15" s="31"/>
      <c r="F15" s="31"/>
      <c r="G15" s="32"/>
    </row>
    <row r="16" spans="2:7" ht="15.75" thickBot="1" x14ac:dyDescent="0.3">
      <c r="B16" s="4" t="s">
        <v>4</v>
      </c>
      <c r="C16" s="5"/>
      <c r="D16" s="5"/>
      <c r="E16" s="5"/>
      <c r="F16" s="5"/>
      <c r="G16" s="6"/>
    </row>
    <row r="17" spans="2:7" ht="45.75" thickBot="1" x14ac:dyDescent="0.3">
      <c r="B17" s="16" t="s">
        <v>32</v>
      </c>
      <c r="C17" s="27">
        <f>IF('Paper #1 Rubric'!C17="X",0,0)</f>
        <v>0</v>
      </c>
      <c r="D17" s="27">
        <f>IF('Paper #1 Rubric'!D17="X",4.5,0)</f>
        <v>0</v>
      </c>
      <c r="E17" s="27">
        <f>IF('Paper #1 Rubric'!E17="X",5.25,0)</f>
        <v>0</v>
      </c>
      <c r="F17" s="27">
        <f>IF('Paper #1 Rubric'!F17="X",6,0)</f>
        <v>0</v>
      </c>
      <c r="G17" s="26">
        <f>MAX(C17:F17)</f>
        <v>0</v>
      </c>
    </row>
    <row r="18" spans="2:7" s="35" customFormat="1" ht="9.9499999999999993" customHeight="1" thickBot="1" x14ac:dyDescent="0.3">
      <c r="B18" s="16"/>
      <c r="C18" s="29" t="s">
        <v>25</v>
      </c>
      <c r="D18" s="29" t="s">
        <v>26</v>
      </c>
      <c r="E18" s="29" t="s">
        <v>42</v>
      </c>
      <c r="F18" s="29" t="s">
        <v>24</v>
      </c>
      <c r="G18" s="34"/>
    </row>
    <row r="19" spans="2:7" ht="45.75" thickBot="1" x14ac:dyDescent="0.3">
      <c r="B19" s="16" t="s">
        <v>29</v>
      </c>
      <c r="C19" s="27">
        <f>IF('Paper #1 Rubric'!C19="X",0,0)</f>
        <v>0</v>
      </c>
      <c r="D19" s="27">
        <f>IF('Paper #1 Rubric'!D19="X",4,0)</f>
        <v>0</v>
      </c>
      <c r="E19" s="27">
        <f>IF('Paper #1 Rubric'!E19="X",4.5,0)</f>
        <v>0</v>
      </c>
      <c r="F19" s="27">
        <f>IF('Paper #1 Rubric'!F19="X",5,0)</f>
        <v>0</v>
      </c>
      <c r="G19" s="26">
        <f>MAX(C19:F19)</f>
        <v>0</v>
      </c>
    </row>
    <row r="20" spans="2:7" s="35" customFormat="1" ht="9.9499999999999993" customHeight="1" thickBot="1" x14ac:dyDescent="0.3">
      <c r="B20" s="16"/>
      <c r="C20" s="29" t="s">
        <v>25</v>
      </c>
      <c r="D20" s="29" t="s">
        <v>23</v>
      </c>
      <c r="E20" s="29" t="s">
        <v>26</v>
      </c>
      <c r="F20" s="29" t="s">
        <v>14</v>
      </c>
      <c r="G20" s="34"/>
    </row>
    <row r="21" spans="2:7" ht="45.75" thickBot="1" x14ac:dyDescent="0.3">
      <c r="B21" s="16" t="s">
        <v>30</v>
      </c>
      <c r="C21" s="27">
        <f>IF('Paper #1 Rubric'!C21="X",0,0)</f>
        <v>0</v>
      </c>
      <c r="D21" s="27">
        <f>IF('Paper #1 Rubric'!D21="X",4,0)</f>
        <v>0</v>
      </c>
      <c r="E21" s="27">
        <f>IF('Paper #1 Rubric'!E21="X",4.5,0)</f>
        <v>0</v>
      </c>
      <c r="F21" s="27">
        <f>IF('Paper #1 Rubric'!F21="X",5,0)</f>
        <v>0</v>
      </c>
      <c r="G21" s="26">
        <f>MAX(C21:F21)</f>
        <v>0</v>
      </c>
    </row>
    <row r="22" spans="2:7" s="35" customFormat="1" ht="9.9499999999999993" customHeight="1" thickBot="1" x14ac:dyDescent="0.3">
      <c r="B22" s="16"/>
      <c r="C22" s="29" t="s">
        <v>25</v>
      </c>
      <c r="D22" s="29" t="s">
        <v>23</v>
      </c>
      <c r="E22" s="29" t="s">
        <v>26</v>
      </c>
      <c r="F22" s="29" t="s">
        <v>14</v>
      </c>
      <c r="G22" s="34"/>
    </row>
    <row r="23" spans="2:7" ht="32.25" customHeight="1" thickBot="1" x14ac:dyDescent="0.3">
      <c r="B23" s="16" t="s">
        <v>31</v>
      </c>
      <c r="C23" s="27">
        <f>IF('Paper #1 Rubric'!C23="X",0,0)</f>
        <v>0</v>
      </c>
      <c r="D23" s="27">
        <f>IF('Paper #1 Rubric'!D23="X",3.25,0)</f>
        <v>0</v>
      </c>
      <c r="E23" s="27">
        <f>IF('Paper #1 Rubric'!E23="X",3.75,0)</f>
        <v>0</v>
      </c>
      <c r="F23" s="27">
        <f>IF('Paper #1 Rubric'!F23="X",4,0)</f>
        <v>0</v>
      </c>
      <c r="G23" s="26">
        <f>MAX(C23:F23)</f>
        <v>0</v>
      </c>
    </row>
    <row r="24" spans="2:7" s="39" customFormat="1" x14ac:dyDescent="0.25">
      <c r="B24" s="16"/>
      <c r="C24" s="29" t="s">
        <v>25</v>
      </c>
      <c r="D24" s="29" t="s">
        <v>43</v>
      </c>
      <c r="E24" s="29" t="s">
        <v>27</v>
      </c>
      <c r="F24" s="29" t="s">
        <v>23</v>
      </c>
      <c r="G24" s="38"/>
    </row>
    <row r="25" spans="2:7" ht="15.75" thickBot="1" x14ac:dyDescent="0.3">
      <c r="B25" s="12"/>
      <c r="C25" s="14"/>
      <c r="D25" s="14"/>
      <c r="E25" s="14"/>
      <c r="F25" s="14"/>
      <c r="G25" s="15"/>
    </row>
    <row r="26" spans="2:7" ht="15.75" thickBot="1" x14ac:dyDescent="0.3">
      <c r="B26" s="4" t="s">
        <v>5</v>
      </c>
      <c r="C26" s="5"/>
      <c r="D26" s="5"/>
      <c r="E26" s="5"/>
      <c r="F26" s="5"/>
      <c r="G26" s="6"/>
    </row>
    <row r="27" spans="2:7" ht="60.75" thickBot="1" x14ac:dyDescent="0.3">
      <c r="B27" s="16" t="s">
        <v>33</v>
      </c>
      <c r="C27" s="27">
        <f>IF('Paper #1 Rubric'!C27="X",0,0)</f>
        <v>0</v>
      </c>
      <c r="D27" s="27">
        <f>IF('Paper #1 Rubric'!D27="X",4.5,0)</f>
        <v>0</v>
      </c>
      <c r="E27" s="27">
        <f>IF('Paper #1 Rubric'!E27="X",5.25,0)</f>
        <v>0</v>
      </c>
      <c r="F27" s="27">
        <f>IF('Paper #1 Rubric'!F27="X",6,0)</f>
        <v>0</v>
      </c>
      <c r="G27" s="26">
        <f>MAX(C27:F27)</f>
        <v>0</v>
      </c>
    </row>
    <row r="28" spans="2:7" s="35" customFormat="1" ht="9.9499999999999993" customHeight="1" thickBot="1" x14ac:dyDescent="0.3">
      <c r="B28" s="16"/>
      <c r="C28" s="29" t="s">
        <v>25</v>
      </c>
      <c r="D28" s="29" t="s">
        <v>26</v>
      </c>
      <c r="E28" s="29" t="s">
        <v>42</v>
      </c>
      <c r="F28" s="29" t="s">
        <v>24</v>
      </c>
      <c r="G28" s="34"/>
    </row>
    <row r="29" spans="2:7" ht="45.75" thickBot="1" x14ac:dyDescent="0.3">
      <c r="B29" s="16" t="s">
        <v>36</v>
      </c>
      <c r="C29" s="27">
        <f>IF('Paper #1 Rubric'!C29="X",0,0)</f>
        <v>0</v>
      </c>
      <c r="D29" s="27">
        <f>IF('Paper #1 Rubric'!D29="X",4,0)</f>
        <v>0</v>
      </c>
      <c r="E29" s="27">
        <f>IF('Paper #1 Rubric'!E29="X",4.5,0)</f>
        <v>0</v>
      </c>
      <c r="F29" s="27">
        <f>IF('Paper #1 Rubric'!F29="X",5,0)</f>
        <v>0</v>
      </c>
      <c r="G29" s="26">
        <f>MAX(C29:F29)</f>
        <v>0</v>
      </c>
    </row>
    <row r="30" spans="2:7" s="35" customFormat="1" ht="9.9499999999999993" customHeight="1" thickBot="1" x14ac:dyDescent="0.3">
      <c r="B30" s="16"/>
      <c r="C30" s="29" t="s">
        <v>25</v>
      </c>
      <c r="D30" s="29" t="s">
        <v>23</v>
      </c>
      <c r="E30" s="29" t="s">
        <v>26</v>
      </c>
      <c r="F30" s="29" t="s">
        <v>14</v>
      </c>
      <c r="G30" s="34"/>
    </row>
    <row r="31" spans="2:7" ht="45.75" thickBot="1" x14ac:dyDescent="0.3">
      <c r="B31" s="16" t="s">
        <v>37</v>
      </c>
      <c r="C31" s="27">
        <f>IF('Paper #1 Rubric'!C31="X",0,0)</f>
        <v>0</v>
      </c>
      <c r="D31" s="27">
        <f>IF('Paper #1 Rubric'!D31="X",4,0)</f>
        <v>0</v>
      </c>
      <c r="E31" s="27">
        <f>IF('Paper #1 Rubric'!E31="X",4.5,0)</f>
        <v>0</v>
      </c>
      <c r="F31" s="27">
        <f>IF('Paper #1 Rubric'!F31="X",5,0)</f>
        <v>0</v>
      </c>
      <c r="G31" s="26">
        <f>MAX(C31:F31)</f>
        <v>0</v>
      </c>
    </row>
    <row r="32" spans="2:7" s="35" customFormat="1" ht="9.9499999999999993" customHeight="1" thickBot="1" x14ac:dyDescent="0.3">
      <c r="B32" s="16"/>
      <c r="C32" s="29" t="s">
        <v>25</v>
      </c>
      <c r="D32" s="29" t="s">
        <v>23</v>
      </c>
      <c r="E32" s="29" t="s">
        <v>26</v>
      </c>
      <c r="F32" s="29" t="s">
        <v>14</v>
      </c>
      <c r="G32" s="34"/>
    </row>
    <row r="33" spans="2:7" ht="30.75" thickBot="1" x14ac:dyDescent="0.3">
      <c r="B33" s="16" t="s">
        <v>31</v>
      </c>
      <c r="C33" s="27">
        <f>IF('Paper #1 Rubric'!C33="X",0,0)</f>
        <v>0</v>
      </c>
      <c r="D33" s="27">
        <f>IF('Paper #1 Rubric'!D33="X",3.25,0)</f>
        <v>0</v>
      </c>
      <c r="E33" s="27">
        <f>IF('Paper #1 Rubric'!E33="X",3.75,0)</f>
        <v>0</v>
      </c>
      <c r="F33" s="27">
        <f>IF('Paper #1 Rubric'!F33="X",4,0)</f>
        <v>0</v>
      </c>
      <c r="G33" s="26">
        <f>MAX(C33:F33)</f>
        <v>0</v>
      </c>
    </row>
    <row r="34" spans="2:7" s="35" customFormat="1" x14ac:dyDescent="0.25">
      <c r="B34" s="16"/>
      <c r="C34" s="29" t="s">
        <v>25</v>
      </c>
      <c r="D34" s="29" t="s">
        <v>43</v>
      </c>
      <c r="E34" s="29" t="s">
        <v>27</v>
      </c>
      <c r="F34" s="29" t="s">
        <v>23</v>
      </c>
      <c r="G34" s="37"/>
    </row>
    <row r="35" spans="2:7" ht="15.75" thickBot="1" x14ac:dyDescent="0.3">
      <c r="B35" s="12"/>
      <c r="C35" s="14"/>
      <c r="D35" s="14"/>
      <c r="E35" s="14"/>
      <c r="F35" s="14"/>
      <c r="G35" s="15"/>
    </row>
    <row r="36" spans="2:7" ht="15.75" thickBot="1" x14ac:dyDescent="0.3">
      <c r="B36" s="4" t="s">
        <v>34</v>
      </c>
      <c r="C36" s="5"/>
      <c r="D36" s="5"/>
      <c r="E36" s="5"/>
      <c r="F36" s="5"/>
      <c r="G36" s="6"/>
    </row>
    <row r="37" spans="2:7" ht="45.75" thickBot="1" x14ac:dyDescent="0.3">
      <c r="B37" s="16" t="s">
        <v>35</v>
      </c>
      <c r="C37" s="27">
        <f>IF('Paper #1 Rubric'!C37="X",0,0)</f>
        <v>0</v>
      </c>
      <c r="D37" s="27">
        <f>IF('Paper #1 Rubric'!D37="X",4.5,0)</f>
        <v>0</v>
      </c>
      <c r="E37" s="27">
        <f>IF('Paper #1 Rubric'!E37="X",5.25,0)</f>
        <v>0</v>
      </c>
      <c r="F37" s="27">
        <f>IF('Paper #1 Rubric'!F37="X",6,0)</f>
        <v>0</v>
      </c>
      <c r="G37" s="26">
        <f>MAX(C37:F37)</f>
        <v>0</v>
      </c>
    </row>
    <row r="38" spans="2:7" s="35" customFormat="1" ht="9.9499999999999993" customHeight="1" thickBot="1" x14ac:dyDescent="0.3">
      <c r="B38" s="16"/>
      <c r="C38" s="29" t="s">
        <v>25</v>
      </c>
      <c r="D38" s="29" t="s">
        <v>26</v>
      </c>
      <c r="E38" s="29" t="s">
        <v>42</v>
      </c>
      <c r="F38" s="29" t="s">
        <v>24</v>
      </c>
      <c r="G38" s="34"/>
    </row>
    <row r="39" spans="2:7" ht="45.75" thickBot="1" x14ac:dyDescent="0.3">
      <c r="B39" s="16" t="s">
        <v>38</v>
      </c>
      <c r="C39" s="27">
        <f>IF('Paper #1 Rubric'!C39="X",0,0)</f>
        <v>0</v>
      </c>
      <c r="D39" s="27">
        <f>IF('Paper #1 Rubric'!D39="X",4,0)</f>
        <v>0</v>
      </c>
      <c r="E39" s="27">
        <f>IF('Paper #1 Rubric'!E39="X",4.5,0)</f>
        <v>0</v>
      </c>
      <c r="F39" s="27">
        <f>IF('Paper #1 Rubric'!F39="X",5,0)</f>
        <v>0</v>
      </c>
      <c r="G39" s="26">
        <f>MAX(C39:F39)</f>
        <v>0</v>
      </c>
    </row>
    <row r="40" spans="2:7" s="35" customFormat="1" ht="9.9499999999999993" customHeight="1" thickBot="1" x14ac:dyDescent="0.3">
      <c r="B40" s="16"/>
      <c r="C40" s="29" t="s">
        <v>25</v>
      </c>
      <c r="D40" s="29" t="s">
        <v>23</v>
      </c>
      <c r="E40" s="29" t="s">
        <v>26</v>
      </c>
      <c r="F40" s="29" t="s">
        <v>14</v>
      </c>
      <c r="G40" s="34"/>
    </row>
    <row r="41" spans="2:7" ht="45.75" thickBot="1" x14ac:dyDescent="0.3">
      <c r="B41" s="16" t="s">
        <v>39</v>
      </c>
      <c r="C41" s="27">
        <f>IF('Paper #1 Rubric'!C41="X",0,0)</f>
        <v>0</v>
      </c>
      <c r="D41" s="27">
        <f>IF('Paper #1 Rubric'!D41="X",4,0)</f>
        <v>0</v>
      </c>
      <c r="E41" s="27">
        <f>IF('Paper #1 Rubric'!E41="X",4.5,0)</f>
        <v>0</v>
      </c>
      <c r="F41" s="27">
        <f>IF('Paper #1 Rubric'!F41="X",5,0)</f>
        <v>0</v>
      </c>
      <c r="G41" s="26">
        <f>MAX(C41:F41)</f>
        <v>0</v>
      </c>
    </row>
    <row r="42" spans="2:7" s="35" customFormat="1" ht="9.9499999999999993" customHeight="1" thickBot="1" x14ac:dyDescent="0.3">
      <c r="B42" s="16"/>
      <c r="C42" s="29" t="s">
        <v>25</v>
      </c>
      <c r="D42" s="29" t="s">
        <v>23</v>
      </c>
      <c r="E42" s="29" t="s">
        <v>26</v>
      </c>
      <c r="F42" s="29" t="s">
        <v>14</v>
      </c>
      <c r="G42" s="34"/>
    </row>
    <row r="43" spans="2:7" ht="30.75" thickBot="1" x14ac:dyDescent="0.3">
      <c r="B43" s="16" t="s">
        <v>31</v>
      </c>
      <c r="C43" s="27">
        <f>IF('Paper #1 Rubric'!C43="X",0,0)</f>
        <v>0</v>
      </c>
      <c r="D43" s="27">
        <f>IF('Paper #1 Rubric'!D43="X",3.25,0)</f>
        <v>0</v>
      </c>
      <c r="E43" s="27">
        <f>IF('Paper #1 Rubric'!E43="X",3.75,0)</f>
        <v>0</v>
      </c>
      <c r="F43" s="27">
        <f>IF('Paper #1 Rubric'!F43="X",4,0)</f>
        <v>0</v>
      </c>
      <c r="G43" s="26">
        <f>MAX(C43:F43)</f>
        <v>0</v>
      </c>
    </row>
    <row r="44" spans="2:7" s="35" customFormat="1" x14ac:dyDescent="0.25">
      <c r="B44" s="16"/>
      <c r="C44" s="29" t="s">
        <v>25</v>
      </c>
      <c r="D44" s="29" t="s">
        <v>43</v>
      </c>
      <c r="E44" s="29" t="s">
        <v>27</v>
      </c>
      <c r="F44" s="29" t="s">
        <v>23</v>
      </c>
      <c r="G44" s="37"/>
    </row>
    <row r="45" spans="2:7" ht="15.75" thickBot="1" x14ac:dyDescent="0.3">
      <c r="B45" s="12"/>
      <c r="C45" s="14"/>
      <c r="D45" s="14"/>
      <c r="E45" s="14"/>
      <c r="F45" s="14"/>
      <c r="G45" s="15"/>
    </row>
    <row r="46" spans="2:7" ht="15.75" thickBot="1" x14ac:dyDescent="0.3">
      <c r="B46" s="4" t="s">
        <v>6</v>
      </c>
      <c r="C46" s="5"/>
      <c r="D46" s="5"/>
      <c r="E46" s="5"/>
      <c r="F46" s="5"/>
      <c r="G46" s="6"/>
    </row>
    <row r="47" spans="2:7" ht="63.75" customHeight="1" thickBot="1" x14ac:dyDescent="0.3">
      <c r="B47" s="12" t="s">
        <v>8</v>
      </c>
      <c r="C47" s="27">
        <f>IF('Paper #1 Rubric'!C47="X",0,0)</f>
        <v>0</v>
      </c>
      <c r="D47" s="27">
        <f>IF('Paper #1 Rubric'!D47="X",3.75,0)</f>
        <v>0</v>
      </c>
      <c r="E47" s="27">
        <f>IF('Paper #1 Rubric'!E47="X",6,0)</f>
        <v>0</v>
      </c>
      <c r="F47" s="27">
        <f>IF('Paper #1 Rubric'!F47="X",7,0)</f>
        <v>0</v>
      </c>
      <c r="G47" s="26">
        <f>MAX(C47:F47)</f>
        <v>0</v>
      </c>
    </row>
    <row r="48" spans="2:7" s="35" customFormat="1" ht="9.9499999999999993" customHeight="1" thickBot="1" x14ac:dyDescent="0.3">
      <c r="B48" s="12"/>
      <c r="C48" s="29" t="s">
        <v>25</v>
      </c>
      <c r="D48" s="29" t="s">
        <v>27</v>
      </c>
      <c r="E48" s="29" t="s">
        <v>24</v>
      </c>
      <c r="F48" s="29" t="s">
        <v>44</v>
      </c>
      <c r="G48" s="34"/>
    </row>
    <row r="49" spans="2:7" ht="30.75" thickBot="1" x14ac:dyDescent="0.3">
      <c r="B49" s="12" t="s">
        <v>20</v>
      </c>
      <c r="C49" s="27">
        <f>IF('Paper #1 Rubric'!C49="X",0,0)</f>
        <v>0</v>
      </c>
      <c r="D49" s="27">
        <f>IF('Paper #1 Rubric'!D49="X",3.75,0)</f>
        <v>0</v>
      </c>
      <c r="E49" s="27">
        <f>IF('Paper #1 Rubric'!E49="X",6,0)</f>
        <v>0</v>
      </c>
      <c r="F49" s="27">
        <f>IF('Paper #1 Rubric'!F49="X",7,0)</f>
        <v>0</v>
      </c>
      <c r="G49" s="26">
        <f>MAX(C49:F49)</f>
        <v>0</v>
      </c>
    </row>
    <row r="50" spans="2:7" s="35" customFormat="1" ht="9.9499999999999993" customHeight="1" x14ac:dyDescent="0.15">
      <c r="B50" s="33"/>
      <c r="C50" s="29" t="s">
        <v>25</v>
      </c>
      <c r="D50" s="29" t="s">
        <v>27</v>
      </c>
      <c r="E50" s="29" t="s">
        <v>24</v>
      </c>
      <c r="F50" s="29" t="s">
        <v>44</v>
      </c>
      <c r="G50" s="34"/>
    </row>
    <row r="51" spans="2:7" ht="15.75" thickBot="1" x14ac:dyDescent="0.3">
      <c r="B51" s="12"/>
      <c r="C51" s="19"/>
      <c r="D51" s="19"/>
      <c r="E51" s="19"/>
      <c r="F51" s="19"/>
      <c r="G51" s="15"/>
    </row>
    <row r="52" spans="2:7" ht="15.75" thickBot="1" x14ac:dyDescent="0.3">
      <c r="B52" s="4" t="s">
        <v>9</v>
      </c>
      <c r="C52" s="5"/>
      <c r="D52" s="5"/>
      <c r="E52" s="5"/>
      <c r="F52" s="5"/>
      <c r="G52" s="6"/>
    </row>
    <row r="53" spans="2:7" ht="15.75" thickBot="1" x14ac:dyDescent="0.3">
      <c r="B53" s="12" t="s">
        <v>10</v>
      </c>
      <c r="C53" s="51">
        <f>'Paper #1 Rubric'!C53:F53</f>
        <v>0</v>
      </c>
      <c r="D53" s="52"/>
      <c r="E53" s="52"/>
      <c r="F53" s="53"/>
      <c r="G53" s="26">
        <f>C53</f>
        <v>0</v>
      </c>
    </row>
    <row r="54" spans="2:7" ht="15.75" thickBot="1" x14ac:dyDescent="0.3">
      <c r="B54" s="12"/>
      <c r="C54" s="14"/>
      <c r="D54" s="14"/>
      <c r="E54" s="14"/>
      <c r="F54" s="14"/>
      <c r="G54" s="15"/>
    </row>
    <row r="55" spans="2:7" ht="20.25" thickBot="1" x14ac:dyDescent="0.3">
      <c r="B55" s="23" t="s">
        <v>11</v>
      </c>
      <c r="C55" s="54">
        <f>SUM(G5,G7,G9,G11,G13,G17,G19,G21,G23,G27,G29,G31,G33,G37,G39,G41,G43,G47,G49,G53)</f>
        <v>0</v>
      </c>
      <c r="D55" s="55"/>
      <c r="E55" s="55"/>
      <c r="F55" s="55"/>
      <c r="G55" s="25"/>
    </row>
  </sheetData>
  <mergeCells count="2">
    <mergeCell ref="C53:F53"/>
    <mergeCell ref="C55:F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Paper #1 Rubric</vt:lpstr>
      <vt:lpstr>CALCULATION SHEET</vt:lpstr>
      <vt:lpstr>'Paper #1 Rubric'!Print_Area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Trainor</dc:creator>
  <cp:lastModifiedBy>Sean Trainor</cp:lastModifiedBy>
  <cp:lastPrinted>2016-02-02T20:01:15Z</cp:lastPrinted>
  <dcterms:created xsi:type="dcterms:W3CDTF">2016-01-22T16:54:36Z</dcterms:created>
  <dcterms:modified xsi:type="dcterms:W3CDTF">2016-09-23T21:21:09Z</dcterms:modified>
</cp:coreProperties>
</file>